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5640" activeTab="0"/>
  </bookViews>
  <sheets>
    <sheet name="com" sheetId="1" r:id="rId1"/>
  </sheets>
  <definedNames>
    <definedName name="BodyMass">'com'!$A$2</definedName>
    <definedName name="t">'com'!$A$4</definedName>
    <definedName name="v0">'com'!$A$6</definedName>
    <definedName name="z0">'com'!$A$8</definedName>
  </definedNames>
  <calcPr fullCalcOnLoad="1"/>
</workbook>
</file>

<file path=xl/sharedStrings.xml><?xml version="1.0" encoding="utf-8"?>
<sst xmlns="http://schemas.openxmlformats.org/spreadsheetml/2006/main" count="17" uniqueCount="17">
  <si>
    <t>Time</t>
  </si>
  <si>
    <t>Acc</t>
  </si>
  <si>
    <t>Total Force</t>
  </si>
  <si>
    <t>Vel</t>
  </si>
  <si>
    <t>BodyMass</t>
  </si>
  <si>
    <t>FrameRate</t>
  </si>
  <si>
    <t>StartVel</t>
  </si>
  <si>
    <t>Force1:Z</t>
  </si>
  <si>
    <t>Force2:Z</t>
  </si>
  <si>
    <t>Force3:Z</t>
  </si>
  <si>
    <t>StartCoM</t>
  </si>
  <si>
    <t>MeanVel</t>
  </si>
  <si>
    <t>&lt; put zero into StartVel (cell A6) to find this!</t>
  </si>
  <si>
    <t>...then put -MeanVel into StartVel</t>
  </si>
  <si>
    <t>Red and blue lines should converge</t>
  </si>
  <si>
    <t>CoM by kinematics</t>
  </si>
  <si>
    <t>CoM Displacement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</si>
</sst>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15"/>
          <c:w val="0.612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com!$C$1</c:f>
              <c:strCache>
                <c:ptCount val="1"/>
                <c:pt idx="0">
                  <c:v>Force1:Z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com!$C$2:$C$90</c:f>
              <c:numCache/>
            </c:numRef>
          </c:val>
          <c:smooth val="0"/>
        </c:ser>
        <c:ser>
          <c:idx val="1"/>
          <c:order val="1"/>
          <c:tx>
            <c:strRef>
              <c:f>com!$D$1</c:f>
              <c:strCache>
                <c:ptCount val="1"/>
                <c:pt idx="0">
                  <c:v>Force2:Z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com!$D$2:$D$90</c:f>
              <c:numCache/>
            </c:numRef>
          </c:val>
          <c:smooth val="0"/>
        </c:ser>
        <c:ser>
          <c:idx val="2"/>
          <c:order val="2"/>
          <c:tx>
            <c:strRef>
              <c:f>com!$E$1</c:f>
              <c:strCache>
                <c:ptCount val="1"/>
                <c:pt idx="0">
                  <c:v>Force3:Z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com!$E$2:$E$90</c:f>
              <c:numCache/>
            </c:numRef>
          </c:val>
          <c:smooth val="0"/>
        </c:ser>
        <c:ser>
          <c:idx val="3"/>
          <c:order val="3"/>
          <c:tx>
            <c:strRef>
              <c:f>com!$F$1</c:f>
              <c:strCache>
                <c:ptCount val="1"/>
                <c:pt idx="0">
                  <c:v>Total Force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com!$F$2:$F$90</c:f>
              <c:numCache/>
            </c:numRef>
          </c:val>
          <c:smooth val="0"/>
        </c:ser>
        <c:axId val="60106268"/>
        <c:axId val="4085501"/>
      </c:lineChart>
      <c:lineChart>
        <c:grouping val="standard"/>
        <c:varyColors val="0"/>
        <c:ser>
          <c:idx val="4"/>
          <c:order val="4"/>
          <c:tx>
            <c:strRef>
              <c:f>com!$I$1</c:f>
              <c:strCache>
                <c:ptCount val="1"/>
                <c:pt idx="0">
                  <c:v>CoM Displacement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com!$I$2:$I$90</c:f>
              <c:numCache/>
            </c:numRef>
          </c:val>
          <c:smooth val="0"/>
        </c:ser>
        <c:ser>
          <c:idx val="5"/>
          <c:order val="5"/>
          <c:tx>
            <c:strRef>
              <c:f>com!$J$1</c:f>
              <c:strCache>
                <c:ptCount val="1"/>
                <c:pt idx="0">
                  <c:v>CoM by kinematics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com!$J$2:$J$90</c:f>
              <c:numCache/>
            </c:numRef>
          </c:val>
          <c:smooth val="0"/>
        </c:ser>
        <c:axId val="36769510"/>
        <c:axId val="62490135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85501"/>
        <c:crosses val="autoZero"/>
        <c:auto val="1"/>
        <c:lblOffset val="100"/>
        <c:noMultiLvlLbl val="0"/>
      </c:catAx>
      <c:valAx>
        <c:axId val="4085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Force(N)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At val="1"/>
        <c:crossBetween val="between"/>
        <c:dispUnits/>
      </c:valAx>
      <c:catAx>
        <c:axId val="36769510"/>
        <c:scaling>
          <c:orientation val="minMax"/>
        </c:scaling>
        <c:axPos val="b"/>
        <c:delete val="1"/>
        <c:majorTickMark val="in"/>
        <c:minorTickMark val="none"/>
        <c:tickLblPos val="nextTo"/>
        <c:crossAx val="62490135"/>
        <c:crosses val="autoZero"/>
        <c:auto val="1"/>
        <c:lblOffset val="100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CoM 
Displacement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695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03475"/>
          <c:w val="0.222"/>
          <c:h val="0.92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12</xdr:col>
      <xdr:colOff>295275</xdr:colOff>
      <xdr:row>28</xdr:row>
      <xdr:rowOff>57150</xdr:rowOff>
    </xdr:to>
    <xdr:graphicFrame>
      <xdr:nvGraphicFramePr>
        <xdr:cNvPr id="1" name="Chart 6"/>
        <xdr:cNvGraphicFramePr/>
      </xdr:nvGraphicFramePr>
      <xdr:xfrm>
        <a:off x="838200" y="1485900"/>
        <a:ext cx="6991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K2" sqref="K2"/>
    </sheetView>
  </sheetViews>
  <sheetFormatPr defaultColWidth="11.421875" defaultRowHeight="12.75"/>
  <cols>
    <col min="1" max="1" width="12.421875" style="2" customWidth="1"/>
    <col min="2" max="16384" width="9.140625" style="0" customWidth="1"/>
  </cols>
  <sheetData>
    <row r="1" spans="1:11" ht="12.75">
      <c r="A1" s="2" t="s">
        <v>4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2</v>
      </c>
      <c r="G1" s="1" t="s">
        <v>1</v>
      </c>
      <c r="H1" s="1" t="s">
        <v>3</v>
      </c>
      <c r="I1" s="1" t="s">
        <v>16</v>
      </c>
      <c r="J1" s="1" t="s">
        <v>15</v>
      </c>
      <c r="K1" s="1" t="s">
        <v>11</v>
      </c>
    </row>
    <row r="2" spans="1:12" ht="12.75">
      <c r="A2" s="4">
        <v>63.05</v>
      </c>
      <c r="B2">
        <v>1.2</v>
      </c>
      <c r="C2">
        <v>334.68</v>
      </c>
      <c r="D2">
        <v>0</v>
      </c>
      <c r="E2">
        <v>0</v>
      </c>
      <c r="F2">
        <f aca="true" t="shared" si="0" ref="F2:F48">C2+D2+E2</f>
        <v>334.68</v>
      </c>
      <c r="G2">
        <f aca="true" t="shared" si="1" ref="G2:G33">(F2-BodyMass*9.81)/BodyMass</f>
        <v>-4.501831879460745</v>
      </c>
      <c r="H2">
        <f>v0+G2/t</f>
        <v>0.13448946867565426</v>
      </c>
      <c r="I2">
        <f>z0+H2/t</f>
        <v>0.9472414911445942</v>
      </c>
      <c r="J2">
        <v>0.92701</v>
      </c>
      <c r="K2" s="5">
        <v>0</v>
      </c>
      <c r="L2" s="1" t="s">
        <v>12</v>
      </c>
    </row>
    <row r="3" spans="1:12" ht="12.75">
      <c r="A3" s="2" t="s">
        <v>5</v>
      </c>
      <c r="B3">
        <v>1.2167</v>
      </c>
      <c r="C3">
        <v>336.79</v>
      </c>
      <c r="D3">
        <v>1.088000000000001</v>
      </c>
      <c r="E3">
        <v>0</v>
      </c>
      <c r="F3">
        <f t="shared" si="0"/>
        <v>337.87800000000004</v>
      </c>
      <c r="G3">
        <f t="shared" si="1"/>
        <v>-4.451110229976209</v>
      </c>
      <c r="H3">
        <f aca="true" t="shared" si="2" ref="H3:H34">H2+G3/t</f>
        <v>0.06030429817605078</v>
      </c>
      <c r="I3">
        <f aca="true" t="shared" si="3" ref="I3:I34">I2+H3/t</f>
        <v>0.9482465627808617</v>
      </c>
      <c r="J3">
        <v>0.9254</v>
      </c>
      <c r="L3" s="1" t="s">
        <v>13</v>
      </c>
    </row>
    <row r="4" spans="1:12" ht="12.75">
      <c r="A4" s="4">
        <v>60</v>
      </c>
      <c r="B4">
        <v>1.2333</v>
      </c>
      <c r="C4">
        <v>375.38</v>
      </c>
      <c r="D4">
        <v>0.5489999999999995</v>
      </c>
      <c r="E4">
        <v>-0.7269999999999968</v>
      </c>
      <c r="F4">
        <f t="shared" si="0"/>
        <v>375.202</v>
      </c>
      <c r="G4">
        <f t="shared" si="1"/>
        <v>-3.8591356066613796</v>
      </c>
      <c r="H4">
        <f t="shared" si="2"/>
        <v>-0.004014628601638884</v>
      </c>
      <c r="I4">
        <f t="shared" si="3"/>
        <v>0.9481796523041678</v>
      </c>
      <c r="J4">
        <v>0.92462</v>
      </c>
      <c r="L4" s="1" t="s">
        <v>14</v>
      </c>
    </row>
    <row r="5" spans="1:10" ht="12.75">
      <c r="A5" s="2" t="s">
        <v>6</v>
      </c>
      <c r="B5">
        <v>1.25</v>
      </c>
      <c r="C5">
        <v>455.37</v>
      </c>
      <c r="D5">
        <v>1.6370000000000005</v>
      </c>
      <c r="E5">
        <v>-0.7269999999999968</v>
      </c>
      <c r="F5">
        <f t="shared" si="0"/>
        <v>456.28000000000003</v>
      </c>
      <c r="G5">
        <f t="shared" si="1"/>
        <v>-2.5732038065027747</v>
      </c>
      <c r="H5">
        <f t="shared" si="2"/>
        <v>-0.046901358710018465</v>
      </c>
      <c r="I5">
        <f t="shared" si="3"/>
        <v>0.9473979629923341</v>
      </c>
      <c r="J5">
        <v>0.92486</v>
      </c>
    </row>
    <row r="6" spans="1:10" ht="12.75">
      <c r="A6" s="3">
        <v>0.20952</v>
      </c>
      <c r="B6">
        <v>1.2667</v>
      </c>
      <c r="C6">
        <v>532.56</v>
      </c>
      <c r="D6">
        <v>0.5450000000000017</v>
      </c>
      <c r="E6">
        <v>-0.7269999999999968</v>
      </c>
      <c r="F6">
        <f t="shared" si="0"/>
        <v>532.3779999999999</v>
      </c>
      <c r="G6">
        <f t="shared" si="1"/>
        <v>-1.366256938937352</v>
      </c>
      <c r="H6">
        <f t="shared" si="2"/>
        <v>-0.06967230769230767</v>
      </c>
      <c r="I6">
        <f t="shared" si="3"/>
        <v>0.946236757864129</v>
      </c>
      <c r="J6">
        <v>0.92564</v>
      </c>
    </row>
    <row r="7" spans="1:10" ht="12.75">
      <c r="A7" s="2" t="s">
        <v>10</v>
      </c>
      <c r="B7">
        <v>1.2833</v>
      </c>
      <c r="C7">
        <v>634.31</v>
      </c>
      <c r="D7">
        <v>-0.5440000000000005</v>
      </c>
      <c r="E7">
        <v>0</v>
      </c>
      <c r="F7">
        <f t="shared" si="0"/>
        <v>633.766</v>
      </c>
      <c r="G7">
        <f t="shared" si="1"/>
        <v>0.24180015860428222</v>
      </c>
      <c r="H7">
        <f t="shared" si="2"/>
        <v>-0.06564230504890296</v>
      </c>
      <c r="I7">
        <f t="shared" si="3"/>
        <v>0.9451427194466473</v>
      </c>
      <c r="J7">
        <v>0.92628</v>
      </c>
    </row>
    <row r="8" spans="1:10" ht="12.75">
      <c r="A8" s="3">
        <v>0.945</v>
      </c>
      <c r="B8">
        <v>1.3</v>
      </c>
      <c r="C8">
        <v>684.13</v>
      </c>
      <c r="D8">
        <v>0.5489999999999995</v>
      </c>
      <c r="E8">
        <v>0</v>
      </c>
      <c r="F8">
        <f t="shared" si="0"/>
        <v>684.679</v>
      </c>
      <c r="G8">
        <f t="shared" si="1"/>
        <v>1.0493021411578114</v>
      </c>
      <c r="H8">
        <f t="shared" si="2"/>
        <v>-0.048153936029606104</v>
      </c>
      <c r="I8">
        <f t="shared" si="3"/>
        <v>0.9443401538461539</v>
      </c>
      <c r="J8">
        <v>0.9265</v>
      </c>
    </row>
    <row r="9" spans="2:10" ht="12.75">
      <c r="B9">
        <v>1.3167</v>
      </c>
      <c r="C9">
        <v>719.21</v>
      </c>
      <c r="D9">
        <v>1.088000000000001</v>
      </c>
      <c r="E9">
        <v>-0.7269999999999968</v>
      </c>
      <c r="F9">
        <f t="shared" si="0"/>
        <v>719.571</v>
      </c>
      <c r="G9">
        <f t="shared" si="1"/>
        <v>1.6027042030134824</v>
      </c>
      <c r="H9">
        <f t="shared" si="2"/>
        <v>-0.02144219931271473</v>
      </c>
      <c r="I9">
        <f t="shared" si="3"/>
        <v>0.9439827838576086</v>
      </c>
      <c r="J9">
        <v>0.9268500000000001</v>
      </c>
    </row>
    <row r="10" spans="2:10" ht="12.75">
      <c r="B10">
        <v>1.3333</v>
      </c>
      <c r="C10">
        <v>711.5</v>
      </c>
      <c r="D10">
        <v>0.5489999999999995</v>
      </c>
      <c r="E10">
        <v>0</v>
      </c>
      <c r="F10">
        <f t="shared" si="0"/>
        <v>712.049</v>
      </c>
      <c r="G10">
        <f t="shared" si="1"/>
        <v>1.4834020618556703</v>
      </c>
      <c r="H10">
        <f t="shared" si="2"/>
        <v>0.0032811683848797714</v>
      </c>
      <c r="I10">
        <f t="shared" si="3"/>
        <v>0.9440374699973566</v>
      </c>
      <c r="J10">
        <v>0.92767</v>
      </c>
    </row>
    <row r="11" spans="2:10" ht="12.75">
      <c r="B11">
        <v>1.35</v>
      </c>
      <c r="C11">
        <v>714.3</v>
      </c>
      <c r="D11">
        <v>1.088000000000001</v>
      </c>
      <c r="E11">
        <v>-0.7269999999999968</v>
      </c>
      <c r="F11">
        <f t="shared" si="0"/>
        <v>714.661</v>
      </c>
      <c r="G11">
        <f t="shared" si="1"/>
        <v>1.5248295003965104</v>
      </c>
      <c r="H11">
        <f t="shared" si="2"/>
        <v>0.028694993391488278</v>
      </c>
      <c r="I11">
        <f t="shared" si="3"/>
        <v>0.9445157198872147</v>
      </c>
      <c r="J11">
        <v>0.9290499999999999</v>
      </c>
    </row>
    <row r="12" spans="2:10" ht="12.75">
      <c r="B12">
        <v>1.3667</v>
      </c>
      <c r="C12">
        <v>695.36</v>
      </c>
      <c r="D12">
        <v>-0.5440000000000005</v>
      </c>
      <c r="E12">
        <v>-0.7269999999999968</v>
      </c>
      <c r="F12">
        <f t="shared" si="0"/>
        <v>694.089</v>
      </c>
      <c r="G12">
        <f t="shared" si="1"/>
        <v>1.1985487708168134</v>
      </c>
      <c r="H12">
        <f t="shared" si="2"/>
        <v>0.04867080623843517</v>
      </c>
      <c r="I12">
        <f t="shared" si="3"/>
        <v>0.9453268999911887</v>
      </c>
      <c r="J12">
        <v>0.9308500000000001</v>
      </c>
    </row>
    <row r="13" spans="2:10" ht="12.75">
      <c r="B13">
        <v>1.3833</v>
      </c>
      <c r="C13">
        <v>684.83</v>
      </c>
      <c r="D13">
        <v>0.5489999999999995</v>
      </c>
      <c r="E13">
        <v>-0.7269999999999968</v>
      </c>
      <c r="F13">
        <f t="shared" si="0"/>
        <v>684.652</v>
      </c>
      <c r="G13">
        <f t="shared" si="1"/>
        <v>1.0488739095955604</v>
      </c>
      <c r="H13">
        <f t="shared" si="2"/>
        <v>0.06615203806502784</v>
      </c>
      <c r="I13">
        <f t="shared" si="3"/>
        <v>0.9464294339589392</v>
      </c>
      <c r="J13">
        <v>0.9329400000000001</v>
      </c>
    </row>
    <row r="14" spans="2:10" ht="12.75">
      <c r="B14">
        <v>1.4</v>
      </c>
      <c r="C14">
        <v>643.43</v>
      </c>
      <c r="D14">
        <v>1.088000000000001</v>
      </c>
      <c r="E14">
        <v>0</v>
      </c>
      <c r="F14">
        <f t="shared" si="0"/>
        <v>644.5179999999999</v>
      </c>
      <c r="G14">
        <f t="shared" si="1"/>
        <v>0.4123314829500388</v>
      </c>
      <c r="H14">
        <f t="shared" si="2"/>
        <v>0.07302422944752848</v>
      </c>
      <c r="I14">
        <f t="shared" si="3"/>
        <v>0.9476465044497313</v>
      </c>
      <c r="J14">
        <v>0.93532</v>
      </c>
    </row>
    <row r="15" spans="2:10" ht="12.75">
      <c r="B15">
        <v>1.4167</v>
      </c>
      <c r="C15">
        <v>623.78</v>
      </c>
      <c r="D15">
        <v>0.5489999999999995</v>
      </c>
      <c r="E15">
        <v>-0.7269999999999968</v>
      </c>
      <c r="F15">
        <f t="shared" si="0"/>
        <v>623.602</v>
      </c>
      <c r="G15">
        <f t="shared" si="1"/>
        <v>0.08059476605868368</v>
      </c>
      <c r="H15">
        <f t="shared" si="2"/>
        <v>0.07436747554850655</v>
      </c>
      <c r="I15">
        <f t="shared" si="3"/>
        <v>0.9488859623755398</v>
      </c>
      <c r="J15">
        <v>0.93788</v>
      </c>
    </row>
    <row r="16" spans="2:10" ht="12.75">
      <c r="B16">
        <v>1.4333</v>
      </c>
      <c r="C16">
        <v>585.89</v>
      </c>
      <c r="D16">
        <v>0.5489999999999995</v>
      </c>
      <c r="E16">
        <v>0</v>
      </c>
      <c r="F16">
        <f t="shared" si="0"/>
        <v>586.439</v>
      </c>
      <c r="G16">
        <f t="shared" si="1"/>
        <v>-0.5088263283108645</v>
      </c>
      <c r="H16">
        <f t="shared" si="2"/>
        <v>0.06588703674332547</v>
      </c>
      <c r="I16">
        <f t="shared" si="3"/>
        <v>0.9499840796545952</v>
      </c>
      <c r="J16">
        <v>0.94043</v>
      </c>
    </row>
    <row r="17" spans="2:10" ht="12.75">
      <c r="B17">
        <v>1.45</v>
      </c>
      <c r="C17">
        <v>573.26</v>
      </c>
      <c r="D17">
        <v>0.5489999999999995</v>
      </c>
      <c r="E17">
        <v>-0.7269999999999968</v>
      </c>
      <c r="F17">
        <f t="shared" si="0"/>
        <v>573.082</v>
      </c>
      <c r="G17">
        <f t="shared" si="1"/>
        <v>-0.720674068199841</v>
      </c>
      <c r="H17">
        <f t="shared" si="2"/>
        <v>0.05387580227332812</v>
      </c>
      <c r="I17">
        <f t="shared" si="3"/>
        <v>0.950882009692484</v>
      </c>
      <c r="J17">
        <v>0.9428099999999999</v>
      </c>
    </row>
    <row r="18" spans="2:10" ht="12.75">
      <c r="B18">
        <v>1.4667</v>
      </c>
      <c r="C18">
        <v>537.47</v>
      </c>
      <c r="D18">
        <v>0.5489999999999995</v>
      </c>
      <c r="E18">
        <v>0</v>
      </c>
      <c r="F18">
        <f t="shared" si="0"/>
        <v>538.019</v>
      </c>
      <c r="G18">
        <f t="shared" si="1"/>
        <v>-1.2767882632831082</v>
      </c>
      <c r="H18">
        <f t="shared" si="2"/>
        <v>0.03259599788527631</v>
      </c>
      <c r="I18">
        <f t="shared" si="3"/>
        <v>0.9514252763239053</v>
      </c>
      <c r="J18">
        <v>0.9449</v>
      </c>
    </row>
    <row r="19" spans="2:10" ht="12.75">
      <c r="B19">
        <v>1.4833</v>
      </c>
      <c r="C19">
        <v>525.54</v>
      </c>
      <c r="D19">
        <v>0.5489999999999995</v>
      </c>
      <c r="E19">
        <v>-0.7269999999999968</v>
      </c>
      <c r="F19">
        <f t="shared" si="0"/>
        <v>525.362</v>
      </c>
      <c r="G19">
        <f t="shared" si="1"/>
        <v>-1.4775337034099922</v>
      </c>
      <c r="H19">
        <f t="shared" si="2"/>
        <v>0.00797043616177644</v>
      </c>
      <c r="I19">
        <f t="shared" si="3"/>
        <v>0.9515581169266015</v>
      </c>
      <c r="J19">
        <v>0.94666</v>
      </c>
    </row>
    <row r="20" spans="2:10" ht="12.75">
      <c r="B20">
        <v>1.5</v>
      </c>
      <c r="C20">
        <v>498.18</v>
      </c>
      <c r="D20">
        <v>0.5489999999999995</v>
      </c>
      <c r="E20">
        <v>0</v>
      </c>
      <c r="F20">
        <f t="shared" si="0"/>
        <v>498.729</v>
      </c>
      <c r="G20">
        <f t="shared" si="1"/>
        <v>-1.8999444885011894</v>
      </c>
      <c r="H20">
        <f t="shared" si="2"/>
        <v>-0.02369530531324338</v>
      </c>
      <c r="I20">
        <f t="shared" si="3"/>
        <v>0.9511631951713808</v>
      </c>
      <c r="J20">
        <v>0.9480299999999999</v>
      </c>
    </row>
    <row r="21" spans="2:10" ht="12.75">
      <c r="B21">
        <v>1.5167</v>
      </c>
      <c r="C21">
        <v>500.28</v>
      </c>
      <c r="D21">
        <v>1.088000000000001</v>
      </c>
      <c r="E21">
        <v>-0.7269999999999968</v>
      </c>
      <c r="F21">
        <f t="shared" si="0"/>
        <v>500.641</v>
      </c>
      <c r="G21">
        <f t="shared" si="1"/>
        <v>-1.8696193497224418</v>
      </c>
      <c r="H21">
        <f t="shared" si="2"/>
        <v>-0.05485562780861741</v>
      </c>
      <c r="I21">
        <f t="shared" si="3"/>
        <v>0.9502489347079038</v>
      </c>
      <c r="J21">
        <v>0.9489299999999999</v>
      </c>
    </row>
    <row r="22" spans="2:10" ht="12.75">
      <c r="B22">
        <v>1.5333</v>
      </c>
      <c r="C22">
        <v>489.76</v>
      </c>
      <c r="D22">
        <v>0.5489999999999995</v>
      </c>
      <c r="E22">
        <v>0</v>
      </c>
      <c r="F22">
        <f t="shared" si="0"/>
        <v>490.30899999999997</v>
      </c>
      <c r="G22">
        <f t="shared" si="1"/>
        <v>-2.033489294210944</v>
      </c>
      <c r="H22">
        <f t="shared" si="2"/>
        <v>-0.08874711604546648</v>
      </c>
      <c r="I22">
        <f t="shared" si="3"/>
        <v>0.9487698161071461</v>
      </c>
      <c r="J22">
        <v>0.9492200000000001</v>
      </c>
    </row>
    <row r="23" spans="2:10" ht="12.75">
      <c r="B23">
        <v>1.55</v>
      </c>
      <c r="C23">
        <v>509.41</v>
      </c>
      <c r="D23">
        <v>0.5489999999999995</v>
      </c>
      <c r="E23">
        <v>-0.7269999999999968</v>
      </c>
      <c r="F23">
        <f t="shared" si="0"/>
        <v>509.232</v>
      </c>
      <c r="G23">
        <f t="shared" si="1"/>
        <v>-1.7333624107850905</v>
      </c>
      <c r="H23">
        <f t="shared" si="2"/>
        <v>-0.11763648955855133</v>
      </c>
      <c r="I23">
        <f t="shared" si="3"/>
        <v>0.9468092079478369</v>
      </c>
      <c r="J23">
        <v>0.94886</v>
      </c>
    </row>
    <row r="24" spans="2:10" ht="12.75">
      <c r="B24">
        <v>1.5667</v>
      </c>
      <c r="C24">
        <v>523.44</v>
      </c>
      <c r="D24">
        <v>0.005000000000002558</v>
      </c>
      <c r="E24">
        <v>-0.7269999999999968</v>
      </c>
      <c r="F24">
        <f t="shared" si="0"/>
        <v>522.7180000000001</v>
      </c>
      <c r="G24">
        <f t="shared" si="1"/>
        <v>-1.519468675654241</v>
      </c>
      <c r="H24">
        <f t="shared" si="2"/>
        <v>-0.14296096748612203</v>
      </c>
      <c r="I24">
        <f t="shared" si="3"/>
        <v>0.9444265251564015</v>
      </c>
      <c r="J24">
        <v>0.94792</v>
      </c>
    </row>
    <row r="25" spans="2:10" ht="12.75">
      <c r="B25">
        <v>1.5833</v>
      </c>
      <c r="C25">
        <v>567.65</v>
      </c>
      <c r="D25">
        <v>0.5489999999999995</v>
      </c>
      <c r="E25">
        <v>-0.7269999999999968</v>
      </c>
      <c r="F25">
        <f t="shared" si="0"/>
        <v>567.472</v>
      </c>
      <c r="G25">
        <f t="shared" si="1"/>
        <v>-0.8096510705789055</v>
      </c>
      <c r="H25">
        <f t="shared" si="2"/>
        <v>-0.15645515199577045</v>
      </c>
      <c r="I25">
        <f t="shared" si="3"/>
        <v>0.9418189392898053</v>
      </c>
      <c r="J25">
        <v>0.94645</v>
      </c>
    </row>
    <row r="26" spans="2:10" ht="12.75">
      <c r="B26">
        <v>1.6</v>
      </c>
      <c r="C26">
        <v>595.71</v>
      </c>
      <c r="D26">
        <v>1.6370000000000005</v>
      </c>
      <c r="E26">
        <v>0</v>
      </c>
      <c r="F26">
        <f t="shared" si="0"/>
        <v>597.347</v>
      </c>
      <c r="G26">
        <f t="shared" si="1"/>
        <v>-0.3358207771609832</v>
      </c>
      <c r="H26">
        <f t="shared" si="2"/>
        <v>-0.1620521649484535</v>
      </c>
      <c r="I26">
        <f t="shared" si="3"/>
        <v>0.9391180698739977</v>
      </c>
      <c r="J26">
        <v>0.9446599999999999</v>
      </c>
    </row>
    <row r="27" spans="2:10" ht="12.75">
      <c r="B27">
        <v>1.6167</v>
      </c>
      <c r="C27">
        <v>642.03</v>
      </c>
      <c r="D27">
        <v>1.088000000000001</v>
      </c>
      <c r="E27">
        <v>0</v>
      </c>
      <c r="F27">
        <f t="shared" si="0"/>
        <v>643.1179999999999</v>
      </c>
      <c r="G27">
        <f t="shared" si="1"/>
        <v>0.390126883425852</v>
      </c>
      <c r="H27">
        <f t="shared" si="2"/>
        <v>-0.15555005022468932</v>
      </c>
      <c r="I27">
        <f t="shared" si="3"/>
        <v>0.9365255690369195</v>
      </c>
      <c r="J27">
        <v>0.94257</v>
      </c>
    </row>
    <row r="28" spans="2:10" ht="12.75">
      <c r="B28">
        <v>1.6333</v>
      </c>
      <c r="C28">
        <v>652.55</v>
      </c>
      <c r="D28">
        <v>0.010000000000001563</v>
      </c>
      <c r="E28">
        <v>-0.7269999999999968</v>
      </c>
      <c r="F28">
        <f t="shared" si="0"/>
        <v>651.833</v>
      </c>
      <c r="G28">
        <f t="shared" si="1"/>
        <v>0.5283505154639175</v>
      </c>
      <c r="H28">
        <f t="shared" si="2"/>
        <v>-0.1467442083002907</v>
      </c>
      <c r="I28">
        <f t="shared" si="3"/>
        <v>0.9340798322319147</v>
      </c>
      <c r="J28">
        <v>0.94035</v>
      </c>
    </row>
    <row r="29" spans="2:10" ht="12.75">
      <c r="B29">
        <v>1.65</v>
      </c>
      <c r="C29">
        <v>672.9</v>
      </c>
      <c r="D29">
        <v>0.5489999999999995</v>
      </c>
      <c r="E29">
        <v>-0.7269999999999968</v>
      </c>
      <c r="F29">
        <f t="shared" si="0"/>
        <v>672.722</v>
      </c>
      <c r="G29">
        <f t="shared" si="1"/>
        <v>0.8596590007930216</v>
      </c>
      <c r="H29">
        <f t="shared" si="2"/>
        <v>-0.13241655828707366</v>
      </c>
      <c r="I29">
        <f t="shared" si="3"/>
        <v>0.9318728895937968</v>
      </c>
      <c r="J29">
        <v>0.93816</v>
      </c>
    </row>
    <row r="30" spans="2:10" ht="12.75">
      <c r="B30">
        <v>1.6667</v>
      </c>
      <c r="C30">
        <v>661.67</v>
      </c>
      <c r="D30">
        <v>27.7076</v>
      </c>
      <c r="E30">
        <v>-0.7269999999999968</v>
      </c>
      <c r="F30">
        <f t="shared" si="0"/>
        <v>688.6505999999999</v>
      </c>
      <c r="G30">
        <f t="shared" si="1"/>
        <v>1.1122934179222834</v>
      </c>
      <c r="H30">
        <f t="shared" si="2"/>
        <v>-0.1138783346550356</v>
      </c>
      <c r="I30">
        <f t="shared" si="3"/>
        <v>0.9299749173495462</v>
      </c>
      <c r="J30">
        <v>0.9361900000000001</v>
      </c>
    </row>
    <row r="31" spans="2:10" ht="12.75">
      <c r="B31">
        <v>1.6833</v>
      </c>
      <c r="C31">
        <v>660.97</v>
      </c>
      <c r="D31">
        <v>213.909</v>
      </c>
      <c r="E31">
        <v>-0.7269999999999968</v>
      </c>
      <c r="F31">
        <f t="shared" si="0"/>
        <v>874.152</v>
      </c>
      <c r="G31">
        <f t="shared" si="1"/>
        <v>4.054425059476607</v>
      </c>
      <c r="H31">
        <f t="shared" si="2"/>
        <v>-0.04630458366375882</v>
      </c>
      <c r="I31">
        <f t="shared" si="3"/>
        <v>0.9292031742884835</v>
      </c>
      <c r="J31">
        <v>0.93455</v>
      </c>
    </row>
    <row r="32" spans="2:10" ht="12.75">
      <c r="B32">
        <v>1.7</v>
      </c>
      <c r="C32">
        <v>616.06</v>
      </c>
      <c r="D32">
        <v>188.459</v>
      </c>
      <c r="E32">
        <v>0</v>
      </c>
      <c r="F32">
        <f t="shared" si="0"/>
        <v>804.519</v>
      </c>
      <c r="G32">
        <f t="shared" si="1"/>
        <v>2.9500158604282323</v>
      </c>
      <c r="H32">
        <f t="shared" si="2"/>
        <v>0.0028623473433783825</v>
      </c>
      <c r="I32">
        <f t="shared" si="3"/>
        <v>0.9292508800775399</v>
      </c>
      <c r="J32">
        <v>0.9333899999999999</v>
      </c>
    </row>
    <row r="33" spans="2:10" ht="12.75">
      <c r="B33">
        <v>1.7167</v>
      </c>
      <c r="C33">
        <v>564.14</v>
      </c>
      <c r="D33">
        <v>220.389</v>
      </c>
      <c r="E33">
        <v>-0.7269999999999968</v>
      </c>
      <c r="F33">
        <f t="shared" si="0"/>
        <v>783.802</v>
      </c>
      <c r="G33">
        <f t="shared" si="1"/>
        <v>2.621435368754957</v>
      </c>
      <c r="H33">
        <f t="shared" si="2"/>
        <v>0.04655293682262767</v>
      </c>
      <c r="I33">
        <f t="shared" si="3"/>
        <v>0.930026762357917</v>
      </c>
      <c r="J33">
        <v>0.93283</v>
      </c>
    </row>
    <row r="34" spans="2:10" ht="12.75">
      <c r="B34">
        <v>1.7333</v>
      </c>
      <c r="C34">
        <v>449.76</v>
      </c>
      <c r="D34">
        <v>296.159</v>
      </c>
      <c r="E34">
        <v>-0.7269999999999968</v>
      </c>
      <c r="F34">
        <f t="shared" si="0"/>
        <v>745.192</v>
      </c>
      <c r="G34">
        <f aca="true" t="shared" si="4" ref="G34:G65">(F34-BodyMass*9.81)/BodyMass</f>
        <v>2.0090642347343386</v>
      </c>
      <c r="H34">
        <f t="shared" si="2"/>
        <v>0.08003734073486665</v>
      </c>
      <c r="I34">
        <f t="shared" si="3"/>
        <v>0.9313607180368315</v>
      </c>
      <c r="J34">
        <v>0.93304</v>
      </c>
    </row>
    <row r="35" spans="2:10" ht="12.75">
      <c r="B35">
        <v>1.75</v>
      </c>
      <c r="C35">
        <v>317.84</v>
      </c>
      <c r="D35">
        <v>415.569</v>
      </c>
      <c r="E35">
        <v>-0.7269999999999968</v>
      </c>
      <c r="F35">
        <f t="shared" si="0"/>
        <v>732.682</v>
      </c>
      <c r="G35">
        <f t="shared" si="4"/>
        <v>1.8106502775574949</v>
      </c>
      <c r="H35">
        <f aca="true" t="shared" si="5" ref="H35:H66">H34+G35/t</f>
        <v>0.1102148453608249</v>
      </c>
      <c r="I35">
        <f aca="true" t="shared" si="6" ref="I35:I66">I34+H35/t</f>
        <v>0.9331976321261786</v>
      </c>
      <c r="J35">
        <v>0.93389</v>
      </c>
    </row>
    <row r="36" spans="2:10" ht="12.75">
      <c r="B36">
        <v>1.7667</v>
      </c>
      <c r="C36">
        <v>166.27</v>
      </c>
      <c r="D36">
        <v>516.629</v>
      </c>
      <c r="E36">
        <v>0</v>
      </c>
      <c r="F36">
        <f t="shared" si="0"/>
        <v>682.899</v>
      </c>
      <c r="G36">
        <f t="shared" si="4"/>
        <v>1.021070578905631</v>
      </c>
      <c r="H36">
        <f t="shared" si="5"/>
        <v>0.12723268834258541</v>
      </c>
      <c r="I36">
        <f t="shared" si="6"/>
        <v>0.9353181769318883</v>
      </c>
      <c r="J36">
        <v>0.9352699999999999</v>
      </c>
    </row>
    <row r="37" spans="2:10" ht="12.75">
      <c r="B37">
        <v>1.7833</v>
      </c>
      <c r="C37">
        <v>91.193</v>
      </c>
      <c r="D37">
        <v>587.889</v>
      </c>
      <c r="E37">
        <v>-0.7269999999999968</v>
      </c>
      <c r="F37">
        <f t="shared" si="0"/>
        <v>678.355</v>
      </c>
      <c r="G37">
        <f t="shared" si="4"/>
        <v>0.9490007930214124</v>
      </c>
      <c r="H37">
        <f t="shared" si="5"/>
        <v>0.14304936822627562</v>
      </c>
      <c r="I37">
        <f t="shared" si="6"/>
        <v>0.937702333068993</v>
      </c>
      <c r="J37">
        <v>0.9369299999999999</v>
      </c>
    </row>
    <row r="38" spans="2:10" ht="12.75">
      <c r="B38">
        <v>1.8</v>
      </c>
      <c r="C38">
        <v>10.494</v>
      </c>
      <c r="D38">
        <v>631.589</v>
      </c>
      <c r="E38">
        <v>0</v>
      </c>
      <c r="F38">
        <f t="shared" si="0"/>
        <v>642.0830000000001</v>
      </c>
      <c r="G38">
        <f t="shared" si="4"/>
        <v>0.3737113402061874</v>
      </c>
      <c r="H38">
        <f t="shared" si="5"/>
        <v>0.1492778905630454</v>
      </c>
      <c r="I38">
        <f t="shared" si="6"/>
        <v>0.9401902979117104</v>
      </c>
      <c r="J38">
        <v>0.93888</v>
      </c>
    </row>
    <row r="39" spans="2:10" ht="12.75">
      <c r="B39">
        <v>1.8167</v>
      </c>
      <c r="C39">
        <v>9.091000000000001</v>
      </c>
      <c r="D39">
        <v>643.449</v>
      </c>
      <c r="E39">
        <v>0</v>
      </c>
      <c r="F39">
        <f t="shared" si="0"/>
        <v>652.54</v>
      </c>
      <c r="G39">
        <f t="shared" si="4"/>
        <v>0.539563838223632</v>
      </c>
      <c r="H39">
        <f t="shared" si="5"/>
        <v>0.15827062120010593</v>
      </c>
      <c r="I39">
        <f t="shared" si="6"/>
        <v>0.9428281415983788</v>
      </c>
      <c r="J39">
        <v>0.94099</v>
      </c>
    </row>
    <row r="40" spans="2:10" ht="12.75">
      <c r="B40">
        <v>1.8333</v>
      </c>
      <c r="C40">
        <v>-0.732999999999997</v>
      </c>
      <c r="D40">
        <v>643.499</v>
      </c>
      <c r="E40">
        <v>-0.7269999999999968</v>
      </c>
      <c r="F40">
        <f t="shared" si="0"/>
        <v>642.0390000000001</v>
      </c>
      <c r="G40">
        <f t="shared" si="4"/>
        <v>0.3730134813639989</v>
      </c>
      <c r="H40">
        <f t="shared" si="5"/>
        <v>0.16448751255617258</v>
      </c>
      <c r="I40">
        <f t="shared" si="6"/>
        <v>0.9455696001409817</v>
      </c>
      <c r="J40">
        <v>0.9432</v>
      </c>
    </row>
    <row r="41" spans="2:10" ht="12.75">
      <c r="B41">
        <v>1.85</v>
      </c>
      <c r="C41">
        <v>9.792000000000002</v>
      </c>
      <c r="D41">
        <v>631.679</v>
      </c>
      <c r="E41">
        <v>-0.7269999999999968</v>
      </c>
      <c r="F41">
        <f t="shared" si="0"/>
        <v>640.744</v>
      </c>
      <c r="G41">
        <f t="shared" si="4"/>
        <v>0.35247422680412466</v>
      </c>
      <c r="H41">
        <f t="shared" si="5"/>
        <v>0.170362083002908</v>
      </c>
      <c r="I41">
        <f t="shared" si="6"/>
        <v>0.9484089681910302</v>
      </c>
      <c r="J41">
        <v>0.9454400000000001</v>
      </c>
    </row>
    <row r="42" spans="2:10" ht="12.75">
      <c r="B42">
        <v>1.8667</v>
      </c>
      <c r="C42">
        <v>-1.435</v>
      </c>
      <c r="D42">
        <v>611.269</v>
      </c>
      <c r="E42">
        <v>0</v>
      </c>
      <c r="F42">
        <f t="shared" si="0"/>
        <v>609.8340000000001</v>
      </c>
      <c r="G42">
        <f t="shared" si="4"/>
        <v>-0.1377716098334641</v>
      </c>
      <c r="H42">
        <f t="shared" si="5"/>
        <v>0.1680658895056836</v>
      </c>
      <c r="I42">
        <f t="shared" si="6"/>
        <v>0.9512100663494583</v>
      </c>
      <c r="J42">
        <v>0.94771</v>
      </c>
    </row>
    <row r="43" spans="2:10" ht="12.75">
      <c r="B43">
        <v>1.8833</v>
      </c>
      <c r="C43">
        <v>9.091000000000001</v>
      </c>
      <c r="D43">
        <v>583.299</v>
      </c>
      <c r="E43">
        <v>-0.7269999999999968</v>
      </c>
      <c r="F43">
        <f t="shared" si="0"/>
        <v>591.663</v>
      </c>
      <c r="G43">
        <f t="shared" si="4"/>
        <v>-0.42597145122918256</v>
      </c>
      <c r="H43">
        <f t="shared" si="5"/>
        <v>0.16096636531853056</v>
      </c>
      <c r="I43">
        <f t="shared" si="6"/>
        <v>0.9538928391047671</v>
      </c>
      <c r="J43">
        <v>0.95011</v>
      </c>
    </row>
    <row r="44" spans="2:10" ht="12.75">
      <c r="B44">
        <v>1.9</v>
      </c>
      <c r="C44">
        <v>-1.435</v>
      </c>
      <c r="D44">
        <v>553.709</v>
      </c>
      <c r="E44">
        <v>0</v>
      </c>
      <c r="F44">
        <f t="shared" si="0"/>
        <v>552.274</v>
      </c>
      <c r="G44">
        <f t="shared" si="4"/>
        <v>-1.0506978588421882</v>
      </c>
      <c r="H44">
        <f t="shared" si="5"/>
        <v>0.14345473433782743</v>
      </c>
      <c r="I44">
        <f t="shared" si="6"/>
        <v>0.9562837513437309</v>
      </c>
      <c r="J44">
        <v>0.95257</v>
      </c>
    </row>
    <row r="45" spans="2:10" ht="12.75">
      <c r="B45">
        <v>1.9167</v>
      </c>
      <c r="C45">
        <v>8.389000000000003</v>
      </c>
      <c r="D45">
        <v>530.559</v>
      </c>
      <c r="E45">
        <v>0</v>
      </c>
      <c r="F45">
        <f t="shared" si="0"/>
        <v>538.948</v>
      </c>
      <c r="G45">
        <f t="shared" si="4"/>
        <v>-1.2620539254559873</v>
      </c>
      <c r="H45">
        <f t="shared" si="5"/>
        <v>0.12242050224689431</v>
      </c>
      <c r="I45">
        <f t="shared" si="6"/>
        <v>0.9583240930478458</v>
      </c>
      <c r="J45">
        <v>0.95494</v>
      </c>
    </row>
    <row r="46" spans="2:10" ht="12.75">
      <c r="B46">
        <v>1.9333</v>
      </c>
      <c r="C46">
        <v>-0.732999999999997</v>
      </c>
      <c r="D46">
        <v>514.969</v>
      </c>
      <c r="E46">
        <v>-0.7269999999999968</v>
      </c>
      <c r="F46">
        <f t="shared" si="0"/>
        <v>513.5090000000001</v>
      </c>
      <c r="G46">
        <f t="shared" si="4"/>
        <v>-1.665527359238697</v>
      </c>
      <c r="H46">
        <f t="shared" si="5"/>
        <v>0.09466171292624936</v>
      </c>
      <c r="I46">
        <f t="shared" si="6"/>
        <v>0.9599017882632833</v>
      </c>
      <c r="J46">
        <v>0.9570700000000001</v>
      </c>
    </row>
    <row r="47" spans="2:10" ht="12.75">
      <c r="B47">
        <v>1.95</v>
      </c>
      <c r="C47">
        <v>11.195999999999998</v>
      </c>
      <c r="D47">
        <v>503.179</v>
      </c>
      <c r="E47">
        <v>-0.7269999999999968</v>
      </c>
      <c r="F47">
        <f t="shared" si="0"/>
        <v>513.648</v>
      </c>
      <c r="G47">
        <f t="shared" si="4"/>
        <v>-1.6633227597145115</v>
      </c>
      <c r="H47">
        <f t="shared" si="5"/>
        <v>0.0669396669310075</v>
      </c>
      <c r="I47">
        <f t="shared" si="6"/>
        <v>0.9610174493788001</v>
      </c>
      <c r="J47">
        <v>0.9588300000000001</v>
      </c>
    </row>
    <row r="48" spans="2:10" ht="12.75">
      <c r="B48">
        <v>1.9667</v>
      </c>
      <c r="C48">
        <v>-0.732999999999997</v>
      </c>
      <c r="D48">
        <v>491.949</v>
      </c>
      <c r="E48">
        <v>0</v>
      </c>
      <c r="F48">
        <f t="shared" si="0"/>
        <v>491.216</v>
      </c>
      <c r="G48">
        <f t="shared" si="4"/>
        <v>-2.0191038858049164</v>
      </c>
      <c r="H48">
        <f t="shared" si="5"/>
        <v>0.03328793550092556</v>
      </c>
      <c r="I48">
        <f t="shared" si="6"/>
        <v>0.9615722483038155</v>
      </c>
      <c r="J48">
        <v>0.96008</v>
      </c>
    </row>
    <row r="49" spans="2:10" ht="12.75">
      <c r="B49">
        <v>1.9833</v>
      </c>
      <c r="C49">
        <v>9.792000000000002</v>
      </c>
      <c r="D49">
        <v>480.699</v>
      </c>
      <c r="E49">
        <v>0</v>
      </c>
      <c r="F49">
        <f aca="true" t="shared" si="7" ref="F49:F90">C49+D49+E49</f>
        <v>490.491</v>
      </c>
      <c r="G49">
        <f t="shared" si="4"/>
        <v>-2.030602696272799</v>
      </c>
      <c r="H49">
        <f t="shared" si="5"/>
        <v>-0.0005554427702877535</v>
      </c>
      <c r="I49">
        <f t="shared" si="6"/>
        <v>0.9615629909243107</v>
      </c>
      <c r="J49">
        <v>0.9608300000000001</v>
      </c>
    </row>
    <row r="50" spans="2:10" ht="12.75">
      <c r="B50">
        <v>2</v>
      </c>
      <c r="C50">
        <v>-0.031999999999996476</v>
      </c>
      <c r="D50">
        <v>473.779</v>
      </c>
      <c r="E50">
        <v>-0.7269999999999968</v>
      </c>
      <c r="F50">
        <f t="shared" si="7"/>
        <v>473.02000000000004</v>
      </c>
      <c r="G50">
        <f t="shared" si="4"/>
        <v>-2.3077002379064226</v>
      </c>
      <c r="H50">
        <f t="shared" si="5"/>
        <v>-0.03901711340206147</v>
      </c>
      <c r="I50">
        <f t="shared" si="6"/>
        <v>0.960912705700943</v>
      </c>
      <c r="J50">
        <v>0.96108</v>
      </c>
    </row>
    <row r="51" spans="2:10" ht="12.75">
      <c r="B51">
        <v>2.0167</v>
      </c>
      <c r="C51">
        <v>8.389000000000003</v>
      </c>
      <c r="D51">
        <v>470.089</v>
      </c>
      <c r="E51">
        <v>-0.7269999999999968</v>
      </c>
      <c r="F51">
        <f t="shared" si="7"/>
        <v>477.75100000000003</v>
      </c>
      <c r="G51">
        <f t="shared" si="4"/>
        <v>-2.2326645519429014</v>
      </c>
      <c r="H51">
        <f t="shared" si="5"/>
        <v>-0.0762281892677765</v>
      </c>
      <c r="I51">
        <f t="shared" si="6"/>
        <v>0.9596422358798133</v>
      </c>
      <c r="J51">
        <v>0.96072</v>
      </c>
    </row>
    <row r="52" spans="2:10" ht="12.75">
      <c r="B52">
        <v>2.0333</v>
      </c>
      <c r="C52">
        <v>-0.732999999999997</v>
      </c>
      <c r="D52">
        <v>472.369</v>
      </c>
      <c r="E52">
        <v>-0.7269999999999968</v>
      </c>
      <c r="F52">
        <f t="shared" si="7"/>
        <v>470.90900000000005</v>
      </c>
      <c r="G52">
        <f t="shared" si="4"/>
        <v>-2.34118160190325</v>
      </c>
      <c r="H52">
        <f t="shared" si="5"/>
        <v>-0.11524788263283067</v>
      </c>
      <c r="I52">
        <f t="shared" si="6"/>
        <v>0.9577214378359329</v>
      </c>
      <c r="J52">
        <v>0.95977</v>
      </c>
    </row>
    <row r="53" spans="2:10" ht="12.75">
      <c r="B53">
        <v>2.05</v>
      </c>
      <c r="C53">
        <v>11.195999999999998</v>
      </c>
      <c r="D53">
        <v>480.609</v>
      </c>
      <c r="E53">
        <v>-0.7269999999999968</v>
      </c>
      <c r="F53">
        <f t="shared" si="7"/>
        <v>491.078</v>
      </c>
      <c r="G53">
        <f t="shared" si="4"/>
        <v>-2.0212926249008722</v>
      </c>
      <c r="H53">
        <f t="shared" si="5"/>
        <v>-0.14893609304784522</v>
      </c>
      <c r="I53">
        <f t="shared" si="6"/>
        <v>0.9552391696184688</v>
      </c>
      <c r="J53">
        <v>0.95825</v>
      </c>
    </row>
    <row r="54" spans="2:10" ht="12.75">
      <c r="B54">
        <v>2.0667</v>
      </c>
      <c r="C54">
        <v>-0.732999999999997</v>
      </c>
      <c r="D54">
        <v>499.129</v>
      </c>
      <c r="E54">
        <v>0</v>
      </c>
      <c r="F54">
        <f t="shared" si="7"/>
        <v>498.396</v>
      </c>
      <c r="G54">
        <f t="shared" si="4"/>
        <v>-1.9052260111022992</v>
      </c>
      <c r="H54">
        <f t="shared" si="5"/>
        <v>-0.18068985989955022</v>
      </c>
      <c r="I54">
        <f t="shared" si="6"/>
        <v>0.9522276719534762</v>
      </c>
      <c r="J54">
        <v>0.95631</v>
      </c>
    </row>
    <row r="55" spans="2:10" ht="12.75">
      <c r="B55">
        <v>2.0833</v>
      </c>
      <c r="C55">
        <v>9.792000000000002</v>
      </c>
      <c r="D55">
        <v>528.989</v>
      </c>
      <c r="E55">
        <v>-0.7269999999999968</v>
      </c>
      <c r="F55">
        <f t="shared" si="7"/>
        <v>538.0540000000001</v>
      </c>
      <c r="G55">
        <f t="shared" si="4"/>
        <v>-1.2762331482950022</v>
      </c>
      <c r="H55">
        <f t="shared" si="5"/>
        <v>-0.2019604123711336</v>
      </c>
      <c r="I55">
        <f t="shared" si="6"/>
        <v>0.948861665080624</v>
      </c>
      <c r="J55">
        <v>0.95397</v>
      </c>
    </row>
    <row r="56" spans="2:10" ht="12.75">
      <c r="B56">
        <v>2.1</v>
      </c>
      <c r="C56">
        <v>0.6700000000000017</v>
      </c>
      <c r="D56">
        <v>566.419</v>
      </c>
      <c r="E56">
        <v>-0.7269999999999968</v>
      </c>
      <c r="F56">
        <f t="shared" si="7"/>
        <v>566.362</v>
      </c>
      <c r="G56">
        <f t="shared" si="4"/>
        <v>-0.8272561459159399</v>
      </c>
      <c r="H56">
        <f t="shared" si="5"/>
        <v>-0.21574801480306594</v>
      </c>
      <c r="I56">
        <f t="shared" si="6"/>
        <v>0.9452658648339062</v>
      </c>
      <c r="J56">
        <v>0.95129</v>
      </c>
    </row>
    <row r="57" spans="2:10" ht="12.75">
      <c r="B57">
        <v>2.1167</v>
      </c>
      <c r="C57">
        <v>8.389000000000003</v>
      </c>
      <c r="D57">
        <v>604.899</v>
      </c>
      <c r="E57">
        <v>0</v>
      </c>
      <c r="F57">
        <f t="shared" si="7"/>
        <v>613.288</v>
      </c>
      <c r="G57">
        <f t="shared" si="4"/>
        <v>-0.08298969072164884</v>
      </c>
      <c r="H57">
        <f t="shared" si="5"/>
        <v>-0.2171311763150934</v>
      </c>
      <c r="I57">
        <f t="shared" si="6"/>
        <v>0.9416470118953213</v>
      </c>
      <c r="J57">
        <v>0.94814</v>
      </c>
    </row>
    <row r="58" spans="2:10" ht="12.75">
      <c r="B58">
        <v>2.1333</v>
      </c>
      <c r="C58">
        <v>-0.732999999999997</v>
      </c>
      <c r="D58">
        <v>637.939</v>
      </c>
      <c r="E58">
        <v>0</v>
      </c>
      <c r="F58">
        <f t="shared" si="7"/>
        <v>637.206</v>
      </c>
      <c r="G58">
        <f t="shared" si="4"/>
        <v>0.29636003172085723</v>
      </c>
      <c r="H58">
        <f t="shared" si="5"/>
        <v>-0.21219184245307912</v>
      </c>
      <c r="I58">
        <f t="shared" si="6"/>
        <v>0.93811048118777</v>
      </c>
      <c r="J58">
        <v>0.94467</v>
      </c>
    </row>
    <row r="59" spans="2:10" ht="12.75">
      <c r="B59">
        <v>2.15</v>
      </c>
      <c r="C59">
        <v>9.091000000000001</v>
      </c>
      <c r="D59">
        <v>661.219</v>
      </c>
      <c r="E59">
        <v>-0.7269999999999968</v>
      </c>
      <c r="F59">
        <f t="shared" si="7"/>
        <v>669.5830000000001</v>
      </c>
      <c r="G59">
        <f t="shared" si="4"/>
        <v>0.8098731165741493</v>
      </c>
      <c r="H59">
        <f t="shared" si="5"/>
        <v>-0.1986939571768433</v>
      </c>
      <c r="I59">
        <f t="shared" si="6"/>
        <v>0.9347989152348226</v>
      </c>
      <c r="J59">
        <v>0.9410700000000001</v>
      </c>
    </row>
    <row r="60" spans="2:10" ht="12.75">
      <c r="B60">
        <v>2.1667</v>
      </c>
      <c r="C60">
        <v>-0.732999999999997</v>
      </c>
      <c r="D60">
        <v>672.049</v>
      </c>
      <c r="E60">
        <v>-0.7269999999999968</v>
      </c>
      <c r="F60">
        <f t="shared" si="7"/>
        <v>670.589</v>
      </c>
      <c r="G60">
        <f t="shared" si="4"/>
        <v>0.8258287073751005</v>
      </c>
      <c r="H60">
        <f t="shared" si="5"/>
        <v>-0.1849301453872583</v>
      </c>
      <c r="I60">
        <f t="shared" si="6"/>
        <v>0.931716746145035</v>
      </c>
      <c r="J60">
        <v>0.93778</v>
      </c>
    </row>
    <row r="61" spans="2:10" ht="12.75">
      <c r="B61">
        <v>2.1833</v>
      </c>
      <c r="C61">
        <v>9.792000000000002</v>
      </c>
      <c r="D61">
        <v>665.559</v>
      </c>
      <c r="E61">
        <v>138.573</v>
      </c>
      <c r="F61">
        <f t="shared" si="7"/>
        <v>813.924</v>
      </c>
      <c r="G61">
        <f t="shared" si="4"/>
        <v>3.0991831879460747</v>
      </c>
      <c r="H61">
        <f t="shared" si="5"/>
        <v>-0.1332770922548237</v>
      </c>
      <c r="I61">
        <f t="shared" si="6"/>
        <v>0.9294954612741212</v>
      </c>
      <c r="J61">
        <v>0.93499</v>
      </c>
    </row>
    <row r="62" spans="2:10" ht="12.75">
      <c r="B62">
        <v>2.2</v>
      </c>
      <c r="C62">
        <v>-2.1370000000000005</v>
      </c>
      <c r="D62">
        <v>635.209</v>
      </c>
      <c r="E62">
        <v>256.313</v>
      </c>
      <c r="F62">
        <f t="shared" si="7"/>
        <v>889.3849999999999</v>
      </c>
      <c r="G62">
        <f t="shared" si="4"/>
        <v>4.296026962727993</v>
      </c>
      <c r="H62">
        <f t="shared" si="5"/>
        <v>-0.06167664287602383</v>
      </c>
      <c r="I62">
        <f t="shared" si="6"/>
        <v>0.9284675172261875</v>
      </c>
      <c r="J62">
        <v>0.9328500000000001</v>
      </c>
    </row>
    <row r="63" spans="2:10" ht="12.75">
      <c r="B63">
        <v>2.2167</v>
      </c>
      <c r="C63">
        <v>10.494</v>
      </c>
      <c r="D63">
        <v>571.259</v>
      </c>
      <c r="E63">
        <v>266.493</v>
      </c>
      <c r="F63">
        <f t="shared" si="7"/>
        <v>848.2460000000001</v>
      </c>
      <c r="G63">
        <f t="shared" si="4"/>
        <v>3.643544805709756</v>
      </c>
      <c r="H63">
        <f t="shared" si="5"/>
        <v>-0.0009508961141945563</v>
      </c>
      <c r="I63">
        <f t="shared" si="6"/>
        <v>0.9284516689576175</v>
      </c>
      <c r="J63">
        <v>0.93143</v>
      </c>
    </row>
    <row r="64" spans="2:10" ht="12.75">
      <c r="B64">
        <v>2.2333</v>
      </c>
      <c r="C64">
        <v>-0.732999999999997</v>
      </c>
      <c r="D64">
        <v>483.459</v>
      </c>
      <c r="E64">
        <v>262.853</v>
      </c>
      <c r="F64">
        <f t="shared" si="7"/>
        <v>745.579</v>
      </c>
      <c r="G64">
        <f t="shared" si="4"/>
        <v>2.015202220459952</v>
      </c>
      <c r="H64">
        <f t="shared" si="5"/>
        <v>0.03263580756013798</v>
      </c>
      <c r="I64">
        <f t="shared" si="6"/>
        <v>0.9289955990836198</v>
      </c>
      <c r="J64">
        <v>0.93089</v>
      </c>
    </row>
    <row r="65" spans="2:10" ht="12.75">
      <c r="B65">
        <v>2.25</v>
      </c>
      <c r="C65">
        <v>9.792000000000002</v>
      </c>
      <c r="D65">
        <v>371.259</v>
      </c>
      <c r="E65">
        <v>374.783</v>
      </c>
      <c r="F65">
        <f t="shared" si="7"/>
        <v>755.8340000000001</v>
      </c>
      <c r="G65">
        <f t="shared" si="4"/>
        <v>2.177850911974625</v>
      </c>
      <c r="H65">
        <f t="shared" si="5"/>
        <v>0.06893332275971506</v>
      </c>
      <c r="I65">
        <f t="shared" si="6"/>
        <v>0.9301444877962818</v>
      </c>
      <c r="J65">
        <v>0.93121</v>
      </c>
    </row>
    <row r="66" spans="2:10" ht="12.75">
      <c r="B66">
        <v>2.2667</v>
      </c>
      <c r="C66">
        <v>-0.732999999999997</v>
      </c>
      <c r="D66">
        <v>229.849</v>
      </c>
      <c r="E66">
        <v>461.99300000000005</v>
      </c>
      <c r="F66">
        <f t="shared" si="7"/>
        <v>691.109</v>
      </c>
      <c r="G66">
        <f aca="true" t="shared" si="8" ref="G66:G97">(F66-BodyMass*9.81)/BodyMass</f>
        <v>1.1512846946867576</v>
      </c>
      <c r="H66">
        <f t="shared" si="5"/>
        <v>0.08812140100449435</v>
      </c>
      <c r="I66">
        <f t="shared" si="6"/>
        <v>0.9316131778130233</v>
      </c>
      <c r="J66">
        <v>0.9321900000000001</v>
      </c>
    </row>
    <row r="67" spans="2:10" ht="12.75">
      <c r="B67">
        <v>2.2833</v>
      </c>
      <c r="C67">
        <v>9.792000000000002</v>
      </c>
      <c r="D67">
        <v>98.74</v>
      </c>
      <c r="E67">
        <v>567.383</v>
      </c>
      <c r="F67">
        <f t="shared" si="7"/>
        <v>675.9150000000001</v>
      </c>
      <c r="G67">
        <f t="shared" si="8"/>
        <v>0.9103013481364014</v>
      </c>
      <c r="H67">
        <f aca="true" t="shared" si="9" ref="H67:H98">H66+G67/t</f>
        <v>0.10329309014010105</v>
      </c>
      <c r="I67">
        <f aca="true" t="shared" si="10" ref="I67:I98">I66+H67/t</f>
        <v>0.9333347293153583</v>
      </c>
      <c r="J67">
        <v>0.93359</v>
      </c>
    </row>
    <row r="68" spans="2:10" ht="12.75">
      <c r="B68">
        <v>2.3</v>
      </c>
      <c r="C68">
        <v>1.3719999999999999</v>
      </c>
      <c r="D68">
        <v>55.415</v>
      </c>
      <c r="E68">
        <v>638.613</v>
      </c>
      <c r="F68">
        <f t="shared" si="7"/>
        <v>695.4000000000001</v>
      </c>
      <c r="G68">
        <f t="shared" si="8"/>
        <v>1.2193417922283922</v>
      </c>
      <c r="H68">
        <f t="shared" si="9"/>
        <v>0.12361545334390758</v>
      </c>
      <c r="I68">
        <f t="shared" si="10"/>
        <v>0.9353949868710901</v>
      </c>
      <c r="J68">
        <v>0.9352699999999999</v>
      </c>
    </row>
    <row r="69" spans="2:10" ht="12.75">
      <c r="B69">
        <v>2.3167</v>
      </c>
      <c r="C69">
        <v>9.792000000000002</v>
      </c>
      <c r="D69">
        <v>31.561</v>
      </c>
      <c r="E69">
        <v>677.8530000000001</v>
      </c>
      <c r="F69">
        <f t="shared" si="7"/>
        <v>719.206</v>
      </c>
      <c r="G69">
        <f t="shared" si="8"/>
        <v>1.596915146708962</v>
      </c>
      <c r="H69">
        <f t="shared" si="9"/>
        <v>0.15023070578905695</v>
      </c>
      <c r="I69">
        <f t="shared" si="10"/>
        <v>0.9378988319675744</v>
      </c>
      <c r="J69">
        <v>0.93736</v>
      </c>
    </row>
    <row r="70" spans="2:10" ht="12.75">
      <c r="B70">
        <v>2.3333</v>
      </c>
      <c r="C70">
        <v>-0.732999999999997</v>
      </c>
      <c r="D70">
        <v>2.7230000000000008</v>
      </c>
      <c r="E70">
        <v>684.403</v>
      </c>
      <c r="F70">
        <f t="shared" si="7"/>
        <v>686.393</v>
      </c>
      <c r="G70">
        <f t="shared" si="8"/>
        <v>1.07648691514671</v>
      </c>
      <c r="H70">
        <f t="shared" si="9"/>
        <v>0.16817215437483546</v>
      </c>
      <c r="I70">
        <f t="shared" si="10"/>
        <v>0.940701701207155</v>
      </c>
      <c r="J70">
        <v>0.9398200000000001</v>
      </c>
    </row>
    <row r="71" spans="2:10" ht="12.75">
      <c r="B71">
        <v>2.35</v>
      </c>
      <c r="C71">
        <v>10.494</v>
      </c>
      <c r="D71">
        <v>1.088000000000001</v>
      </c>
      <c r="E71">
        <v>668.413</v>
      </c>
      <c r="F71">
        <f t="shared" si="7"/>
        <v>679.995</v>
      </c>
      <c r="G71">
        <f t="shared" si="8"/>
        <v>0.9750118953211743</v>
      </c>
      <c r="H71">
        <f t="shared" si="9"/>
        <v>0.18442235263018836</v>
      </c>
      <c r="I71">
        <f t="shared" si="10"/>
        <v>0.9437754070843248</v>
      </c>
      <c r="J71">
        <v>0.9425800000000001</v>
      </c>
    </row>
    <row r="72" spans="2:10" ht="12.75">
      <c r="B72">
        <v>2.3667</v>
      </c>
      <c r="C72">
        <v>-0.732999999999997</v>
      </c>
      <c r="D72">
        <v>0.006000000000000227</v>
      </c>
      <c r="E72">
        <v>645.873</v>
      </c>
      <c r="F72">
        <f t="shared" si="7"/>
        <v>645.1460000000001</v>
      </c>
      <c r="G72">
        <f t="shared" si="8"/>
        <v>0.4222918318794624</v>
      </c>
      <c r="H72">
        <f t="shared" si="9"/>
        <v>0.1914605498281794</v>
      </c>
      <c r="I72">
        <f t="shared" si="10"/>
        <v>0.9469664162481278</v>
      </c>
      <c r="J72">
        <v>0.94551</v>
      </c>
    </row>
    <row r="73" spans="2:10" ht="12.75">
      <c r="B73">
        <v>2.3833</v>
      </c>
      <c r="C73">
        <v>9.792000000000002</v>
      </c>
      <c r="D73">
        <v>0.5489999999999995</v>
      </c>
      <c r="E73">
        <v>620.443</v>
      </c>
      <c r="F73">
        <f t="shared" si="7"/>
        <v>630.784</v>
      </c>
      <c r="G73">
        <f t="shared" si="8"/>
        <v>0.19450436161776402</v>
      </c>
      <c r="H73">
        <f t="shared" si="9"/>
        <v>0.19470228918847546</v>
      </c>
      <c r="I73">
        <f t="shared" si="10"/>
        <v>0.9502114544012691</v>
      </c>
      <c r="J73">
        <v>0.9486</v>
      </c>
    </row>
    <row r="74" spans="2:10" ht="12.75">
      <c r="B74">
        <v>2.4</v>
      </c>
      <c r="C74">
        <v>-0.732999999999997</v>
      </c>
      <c r="D74">
        <v>0.5489999999999995</v>
      </c>
      <c r="E74">
        <v>592.823</v>
      </c>
      <c r="F74">
        <f t="shared" si="7"/>
        <v>592.639</v>
      </c>
      <c r="G74">
        <f t="shared" si="8"/>
        <v>-0.4104916732751778</v>
      </c>
      <c r="H74">
        <f t="shared" si="9"/>
        <v>0.18786076130055582</v>
      </c>
      <c r="I74">
        <f t="shared" si="10"/>
        <v>0.9533424670896117</v>
      </c>
      <c r="J74">
        <v>0.95173</v>
      </c>
    </row>
    <row r="75" spans="2:10" ht="12.75">
      <c r="B75">
        <v>2.4167</v>
      </c>
      <c r="C75">
        <v>7.686999999999998</v>
      </c>
      <c r="D75">
        <v>0.5390000000000015</v>
      </c>
      <c r="E75">
        <v>565.203</v>
      </c>
      <c r="F75">
        <f t="shared" si="7"/>
        <v>573.429</v>
      </c>
      <c r="G75">
        <f t="shared" si="8"/>
        <v>-0.7151704996034892</v>
      </c>
      <c r="H75">
        <f t="shared" si="9"/>
        <v>0.175941252973831</v>
      </c>
      <c r="I75">
        <f t="shared" si="10"/>
        <v>0.9562748213058422</v>
      </c>
      <c r="J75">
        <v>0.9547899999999999</v>
      </c>
    </row>
    <row r="76" spans="2:10" ht="12.75">
      <c r="B76">
        <v>2.4333</v>
      </c>
      <c r="C76">
        <v>-0.732999999999997</v>
      </c>
      <c r="D76">
        <v>0.010000000000001563</v>
      </c>
      <c r="E76">
        <v>538.313</v>
      </c>
      <c r="F76">
        <f t="shared" si="7"/>
        <v>537.59</v>
      </c>
      <c r="G76">
        <f t="shared" si="8"/>
        <v>-1.2835923869944479</v>
      </c>
      <c r="H76">
        <f t="shared" si="9"/>
        <v>0.15454804652392354</v>
      </c>
      <c r="I76">
        <f t="shared" si="10"/>
        <v>0.9588506220812409</v>
      </c>
      <c r="J76">
        <v>0.9577</v>
      </c>
    </row>
    <row r="77" spans="2:10" ht="12.75">
      <c r="B77">
        <v>2.45</v>
      </c>
      <c r="C77">
        <v>9.091000000000001</v>
      </c>
      <c r="D77">
        <v>0.004000000000001336</v>
      </c>
      <c r="E77">
        <v>516.503</v>
      </c>
      <c r="F77">
        <f t="shared" si="7"/>
        <v>525.5980000000001</v>
      </c>
      <c r="G77">
        <f t="shared" si="8"/>
        <v>-1.473790642347342</v>
      </c>
      <c r="H77">
        <f t="shared" si="9"/>
        <v>0.12998486915146784</v>
      </c>
      <c r="I77">
        <f t="shared" si="10"/>
        <v>0.9610170365670987</v>
      </c>
      <c r="J77">
        <v>0.9603200000000001</v>
      </c>
    </row>
    <row r="78" spans="2:10" ht="12.75">
      <c r="B78">
        <v>2.4667</v>
      </c>
      <c r="C78">
        <v>-0.732999999999997</v>
      </c>
      <c r="D78">
        <v>1.088000000000001</v>
      </c>
      <c r="E78">
        <v>498.333</v>
      </c>
      <c r="F78">
        <f t="shared" si="7"/>
        <v>498.68800000000005</v>
      </c>
      <c r="G78">
        <f t="shared" si="8"/>
        <v>-1.9005947660586824</v>
      </c>
      <c r="H78">
        <f t="shared" si="9"/>
        <v>0.09830828971715647</v>
      </c>
      <c r="I78">
        <f t="shared" si="10"/>
        <v>0.9626555080623846</v>
      </c>
      <c r="J78">
        <v>0.9623700000000001</v>
      </c>
    </row>
    <row r="79" spans="2:10" ht="12.75">
      <c r="B79">
        <v>2.4833</v>
      </c>
      <c r="C79">
        <v>9.792000000000002</v>
      </c>
      <c r="D79">
        <v>0.5489999999999995</v>
      </c>
      <c r="E79">
        <v>486.713</v>
      </c>
      <c r="F79">
        <f t="shared" si="7"/>
        <v>497.05400000000003</v>
      </c>
      <c r="G79">
        <f t="shared" si="8"/>
        <v>-1.9265107057890554</v>
      </c>
      <c r="H79">
        <f t="shared" si="9"/>
        <v>0.06619977795400554</v>
      </c>
      <c r="I79">
        <f t="shared" si="10"/>
        <v>0.9637588376949514</v>
      </c>
      <c r="J79">
        <v>0.96381</v>
      </c>
    </row>
    <row r="80" spans="2:10" ht="12.75">
      <c r="B80">
        <v>2.5</v>
      </c>
      <c r="C80">
        <v>-1.435</v>
      </c>
      <c r="D80">
        <v>0.010000000000001563</v>
      </c>
      <c r="E80">
        <v>477.26300000000003</v>
      </c>
      <c r="F80">
        <f t="shared" si="7"/>
        <v>475.838</v>
      </c>
      <c r="G80">
        <f t="shared" si="8"/>
        <v>-2.26300555114988</v>
      </c>
      <c r="H80">
        <f t="shared" si="9"/>
        <v>0.02848301876817421</v>
      </c>
      <c r="I80">
        <f t="shared" si="10"/>
        <v>0.964233554674421</v>
      </c>
      <c r="J80">
        <v>0.96463</v>
      </c>
    </row>
    <row r="81" spans="2:10" ht="12.75">
      <c r="B81">
        <v>2.5167</v>
      </c>
      <c r="C81">
        <v>9.792000000000002</v>
      </c>
      <c r="D81">
        <v>0.5489999999999995</v>
      </c>
      <c r="E81">
        <v>472.173</v>
      </c>
      <c r="F81">
        <f t="shared" si="7"/>
        <v>482.514</v>
      </c>
      <c r="G81">
        <f t="shared" si="8"/>
        <v>-2.157121332275971</v>
      </c>
      <c r="H81">
        <f t="shared" si="9"/>
        <v>-0.0074690034364253005</v>
      </c>
      <c r="I81">
        <f t="shared" si="10"/>
        <v>0.9641090712838138</v>
      </c>
      <c r="J81">
        <v>0.96482</v>
      </c>
    </row>
    <row r="82" spans="2:10" ht="12.75">
      <c r="B82">
        <v>2.5333</v>
      </c>
      <c r="C82">
        <v>-1.435</v>
      </c>
      <c r="D82">
        <v>0.004000000000001336</v>
      </c>
      <c r="E82">
        <v>470.723</v>
      </c>
      <c r="F82">
        <f t="shared" si="7"/>
        <v>469.29200000000003</v>
      </c>
      <c r="G82">
        <f t="shared" si="8"/>
        <v>-2.366827914353687</v>
      </c>
      <c r="H82">
        <f t="shared" si="9"/>
        <v>-0.04691613534232008</v>
      </c>
      <c r="I82">
        <f t="shared" si="10"/>
        <v>0.9633271356947751</v>
      </c>
      <c r="J82">
        <v>0.96436</v>
      </c>
    </row>
    <row r="83" spans="2:10" ht="12.75">
      <c r="B83">
        <v>2.55</v>
      </c>
      <c r="C83">
        <v>9.792000000000002</v>
      </c>
      <c r="D83">
        <v>0.5530000000000008</v>
      </c>
      <c r="E83">
        <v>473.62300000000005</v>
      </c>
      <c r="F83">
        <f t="shared" si="7"/>
        <v>483.9680000000001</v>
      </c>
      <c r="G83">
        <f t="shared" si="8"/>
        <v>-2.1340602696272786</v>
      </c>
      <c r="H83">
        <f t="shared" si="9"/>
        <v>-0.08248380650277473</v>
      </c>
      <c r="I83">
        <f t="shared" si="10"/>
        <v>0.9619524055863955</v>
      </c>
      <c r="J83">
        <v>0.96325</v>
      </c>
    </row>
    <row r="84" spans="2:10" ht="12.75">
      <c r="B84">
        <v>2.5667</v>
      </c>
      <c r="C84">
        <v>-0.732999999999997</v>
      </c>
      <c r="D84">
        <v>0.5390000000000015</v>
      </c>
      <c r="E84">
        <v>485.25300000000004</v>
      </c>
      <c r="F84">
        <f t="shared" si="7"/>
        <v>485.059</v>
      </c>
      <c r="G84">
        <f t="shared" si="8"/>
        <v>-2.1167565424266446</v>
      </c>
      <c r="H84">
        <f t="shared" si="9"/>
        <v>-0.11776308220988548</v>
      </c>
      <c r="I84">
        <f t="shared" si="10"/>
        <v>0.959989687549564</v>
      </c>
      <c r="J84">
        <v>0.96151</v>
      </c>
    </row>
    <row r="85" spans="2:10" ht="12.75">
      <c r="B85">
        <v>2.5833</v>
      </c>
      <c r="C85">
        <v>9.792000000000002</v>
      </c>
      <c r="D85">
        <v>1.0920000000000023</v>
      </c>
      <c r="E85">
        <v>507.06300000000005</v>
      </c>
      <c r="F85">
        <f t="shared" si="7"/>
        <v>517.947</v>
      </c>
      <c r="G85">
        <f t="shared" si="8"/>
        <v>-1.5951387787470257</v>
      </c>
      <c r="H85">
        <f t="shared" si="9"/>
        <v>-0.1443487285223359</v>
      </c>
      <c r="I85">
        <f t="shared" si="10"/>
        <v>0.9575838754075251</v>
      </c>
      <c r="J85">
        <v>0.95913</v>
      </c>
    </row>
    <row r="86" spans="2:10" ht="12.75">
      <c r="B86">
        <v>2.6</v>
      </c>
      <c r="C86">
        <v>-2.838000000000001</v>
      </c>
      <c r="D86">
        <v>0.004000000000001336</v>
      </c>
      <c r="E86">
        <v>541.943</v>
      </c>
      <c r="F86">
        <f t="shared" si="7"/>
        <v>539.109</v>
      </c>
      <c r="G86">
        <f t="shared" si="8"/>
        <v>-1.2595003965107048</v>
      </c>
      <c r="H86">
        <f t="shared" si="9"/>
        <v>-0.16534040179751433</v>
      </c>
      <c r="I86">
        <f t="shared" si="10"/>
        <v>0.9548282020442332</v>
      </c>
      <c r="J86">
        <v>0.95611</v>
      </c>
    </row>
    <row r="87" spans="2:10" ht="12.75">
      <c r="B87">
        <v>2.6167</v>
      </c>
      <c r="C87">
        <v>8.389000000000003</v>
      </c>
      <c r="D87">
        <v>0.004000000000001336</v>
      </c>
      <c r="E87">
        <v>590.643</v>
      </c>
      <c r="F87">
        <f t="shared" si="7"/>
        <v>599.0360000000001</v>
      </c>
      <c r="G87">
        <f t="shared" si="8"/>
        <v>-0.30903251387787334</v>
      </c>
      <c r="H87">
        <f t="shared" si="9"/>
        <v>-0.17049094369547887</v>
      </c>
      <c r="I87">
        <f t="shared" si="10"/>
        <v>0.9519866863159753</v>
      </c>
      <c r="J87">
        <v>0.95277</v>
      </c>
    </row>
    <row r="88" spans="2:10" ht="12.75">
      <c r="B88">
        <v>2.6333</v>
      </c>
      <c r="C88">
        <v>-0.732999999999997</v>
      </c>
      <c r="D88">
        <v>0.5390000000000015</v>
      </c>
      <c r="E88">
        <v>644.423</v>
      </c>
      <c r="F88">
        <f t="shared" si="7"/>
        <v>644.229</v>
      </c>
      <c r="G88">
        <f t="shared" si="8"/>
        <v>0.4077478191911193</v>
      </c>
      <c r="H88">
        <f t="shared" si="9"/>
        <v>-0.1636951467089602</v>
      </c>
      <c r="I88">
        <f t="shared" si="10"/>
        <v>0.949258433870826</v>
      </c>
      <c r="J88">
        <v>0.94925</v>
      </c>
    </row>
    <row r="89" spans="2:10" ht="12.75">
      <c r="B89">
        <v>2.65</v>
      </c>
      <c r="C89">
        <v>10.494</v>
      </c>
      <c r="D89">
        <v>0.5530000000000008</v>
      </c>
      <c r="E89">
        <v>691.663</v>
      </c>
      <c r="F89">
        <f t="shared" si="7"/>
        <v>702.71</v>
      </c>
      <c r="G89">
        <f t="shared" si="8"/>
        <v>1.3352815226011114</v>
      </c>
      <c r="H89">
        <f t="shared" si="9"/>
        <v>-0.14144045466560834</v>
      </c>
      <c r="I89">
        <f t="shared" si="10"/>
        <v>0.9469010929597325</v>
      </c>
      <c r="J89">
        <v>0.9457000000000001</v>
      </c>
    </row>
    <row r="90" spans="2:10" ht="12.75">
      <c r="B90">
        <v>2.6667</v>
      </c>
      <c r="C90">
        <v>-0.031999999999996476</v>
      </c>
      <c r="D90">
        <v>-0.5389999999999979</v>
      </c>
      <c r="E90">
        <v>723.643</v>
      </c>
      <c r="F90">
        <f t="shared" si="7"/>
        <v>723.072</v>
      </c>
      <c r="G90">
        <f t="shared" si="8"/>
        <v>1.6582315622521815</v>
      </c>
      <c r="H90">
        <f t="shared" si="9"/>
        <v>-0.11380326196140532</v>
      </c>
      <c r="I90">
        <f t="shared" si="10"/>
        <v>0.9450043719270423</v>
      </c>
      <c r="J90">
        <v>0.9421799999999999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Catholic University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Kirtley</dc:creator>
  <cp:keywords/>
  <dc:description/>
  <cp:lastModifiedBy>Yuli Toshev</cp:lastModifiedBy>
  <dcterms:created xsi:type="dcterms:W3CDTF">2004-12-02T17:16:44Z</dcterms:created>
  <dcterms:modified xsi:type="dcterms:W3CDTF">2005-05-17T14:49:36Z</dcterms:modified>
  <cp:category/>
  <cp:version/>
  <cp:contentType/>
  <cp:contentStatus/>
</cp:coreProperties>
</file>